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<sst xmlns="http://schemas.openxmlformats.org/spreadsheetml/2006/main" count="101" uniqueCount="97">
  <si>
    <t>資産の部</t>
  </si>
  <si>
    <t>負債の部</t>
  </si>
  <si>
    <t>純資産の部</t>
  </si>
  <si>
    <t>　資本</t>
  </si>
  <si>
    <t>　利益剰余金</t>
  </si>
  <si>
    <t>流動資産</t>
  </si>
  <si>
    <t>固定資産</t>
  </si>
  <si>
    <t>流動負債</t>
  </si>
  <si>
    <t>固定負債</t>
  </si>
  <si>
    <t>資産合計</t>
  </si>
  <si>
    <t>負債・純資産合計</t>
  </si>
  <si>
    <t>売上高</t>
  </si>
  <si>
    <t>売上総利益</t>
  </si>
  <si>
    <t>営業利益</t>
  </si>
  <si>
    <t>経常利益</t>
  </si>
  <si>
    <t>　</t>
  </si>
  <si>
    <t>当期純利益</t>
  </si>
  <si>
    <t>税引前当期純利益</t>
  </si>
  <si>
    <t>　一般管理費</t>
  </si>
  <si>
    <t>純資産の合計</t>
  </si>
  <si>
    <t>負債の合計</t>
  </si>
  <si>
    <t>貸借対照表（ＢＳ）</t>
  </si>
  <si>
    <t>損益計算書（ＰＬ）</t>
  </si>
  <si>
    <t>ＣＦ（間接法）</t>
  </si>
  <si>
    <t>営業キャッシュフロー</t>
  </si>
  <si>
    <t>　当期純利益</t>
  </si>
  <si>
    <t>　営業ＣＦ計</t>
  </si>
  <si>
    <t>投資キャッシュフロー</t>
  </si>
  <si>
    <t>　投資ＣＦ計</t>
  </si>
  <si>
    <t>財務キャッシュフロー</t>
  </si>
  <si>
    <t>　財務ＣＦ計</t>
  </si>
  <si>
    <t>現金同等物の増減額</t>
  </si>
  <si>
    <t>現金同等物期首残高</t>
  </si>
  <si>
    <t>現金同等物期末残高</t>
  </si>
  <si>
    <t>私的ざっくり財務諸表</t>
  </si>
  <si>
    <t>　不動産</t>
  </si>
  <si>
    <t>　車</t>
  </si>
  <si>
    <t>　什器・設備</t>
  </si>
  <si>
    <t>　出資金</t>
  </si>
  <si>
    <t>　減価償却</t>
  </si>
  <si>
    <t>移す</t>
  </si>
  <si>
    <t>合計同じ、バランス</t>
  </si>
  <si>
    <t>合</t>
  </si>
  <si>
    <t>計</t>
  </si>
  <si>
    <t>同</t>
  </si>
  <si>
    <t>じ</t>
  </si>
  <si>
    <t>食費</t>
  </si>
  <si>
    <t>昼食</t>
  </si>
  <si>
    <t>交際費</t>
  </si>
  <si>
    <t>雑費</t>
  </si>
  <si>
    <t>（内訳）</t>
  </si>
  <si>
    <t>給与収入</t>
  </si>
  <si>
    <t>他収入</t>
  </si>
  <si>
    <t>　売掛金</t>
  </si>
  <si>
    <t>管理・光熱水費</t>
  </si>
  <si>
    <t>ヘルプ費</t>
  </si>
  <si>
    <t>被服・雑貨費用</t>
  </si>
  <si>
    <t>保険・医療費</t>
  </si>
  <si>
    <t>通信費</t>
  </si>
  <si>
    <t>　ローン</t>
  </si>
  <si>
    <t xml:space="preserve"> </t>
  </si>
  <si>
    <t>　　利息・配当・損失</t>
  </si>
  <si>
    <t>　　特別利益・損失</t>
  </si>
  <si>
    <t>　　税金</t>
  </si>
  <si>
    <t>　 　減価償却費</t>
  </si>
  <si>
    <t>　仕入れ（売上原価）</t>
  </si>
  <si>
    <t>　買掛金・クレジット</t>
  </si>
  <si>
    <t>　　証券取得((-)・売却(+)</t>
  </si>
  <si>
    <t>　　固定資産取得((-)・売却(+)</t>
  </si>
  <si>
    <t>　　借入れ収(+)・返済(-)</t>
  </si>
  <si>
    <t>　　配当金支払(-)</t>
  </si>
  <si>
    <t>　　債券・増資(+),償還(-)</t>
  </si>
  <si>
    <t>プレミアムバリュウ</t>
  </si>
  <si>
    <t>=新たな価値創造</t>
  </si>
  <si>
    <t xml:space="preserve"> </t>
  </si>
  <si>
    <t>　商品</t>
  </si>
  <si>
    <t>繰延資産（創立費）</t>
  </si>
  <si>
    <t>　　減価償却費（＋）</t>
  </si>
  <si>
    <t>　　支払利息（＋）</t>
  </si>
  <si>
    <t>　　　　　小計</t>
  </si>
  <si>
    <t>　　利息支払額</t>
  </si>
  <si>
    <t>　　税等の支払い</t>
  </si>
  <si>
    <t>　　（Ａ）</t>
  </si>
  <si>
    <t>　　　　（Ｂ）</t>
  </si>
  <si>
    <t>（Ｃ）が</t>
  </si>
  <si>
    <t>　　（Ｄ）</t>
  </si>
  <si>
    <t>　現金及び預金</t>
  </si>
  <si>
    <t>交通費</t>
  </si>
  <si>
    <t>クレジット費用</t>
  </si>
  <si>
    <t>　　 燃料費</t>
  </si>
  <si>
    <t>　　 住居管理費</t>
  </si>
  <si>
    <t>　 　車維持管理費</t>
  </si>
  <si>
    <t>　 　消耗・雑費</t>
  </si>
  <si>
    <t>収支</t>
  </si>
  <si>
    <t>現金預金</t>
  </si>
  <si>
    <t>　　売上債権,仕入債務増減</t>
  </si>
  <si>
    <t>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</si>
</sst>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1" fillId="0" borderId="15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9" xfId="0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0" fillId="34" borderId="19" xfId="0" applyFill="1" applyBorder="1" applyAlignment="1">
      <alignment horizontal="right" vertical="center"/>
    </xf>
    <xf numFmtId="0" fontId="0" fillId="35" borderId="11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6" borderId="19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31" fillId="0" borderId="0" xfId="0" applyFont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1" xfId="0" applyBorder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38" borderId="12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17</xdr:row>
      <xdr:rowOff>85725</xdr:rowOff>
    </xdr:from>
    <xdr:to>
      <xdr:col>5</xdr:col>
      <xdr:colOff>304800</xdr:colOff>
      <xdr:row>17</xdr:row>
      <xdr:rowOff>85725</xdr:rowOff>
    </xdr:to>
    <xdr:sp>
      <xdr:nvSpPr>
        <xdr:cNvPr id="1" name="直線コネクタ 23"/>
        <xdr:cNvSpPr>
          <a:spLocks/>
        </xdr:cNvSpPr>
      </xdr:nvSpPr>
      <xdr:spPr>
        <a:xfrm>
          <a:off x="4019550" y="3105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314325</xdr:colOff>
      <xdr:row>17</xdr:row>
      <xdr:rowOff>85725</xdr:rowOff>
    </xdr:from>
    <xdr:to>
      <xdr:col>5</xdr:col>
      <xdr:colOff>314325</xdr:colOff>
      <xdr:row>23</xdr:row>
      <xdr:rowOff>95250</xdr:rowOff>
    </xdr:to>
    <xdr:sp>
      <xdr:nvSpPr>
        <xdr:cNvPr id="2" name="直線コネクタ 25"/>
        <xdr:cNvSpPr>
          <a:spLocks/>
        </xdr:cNvSpPr>
      </xdr:nvSpPr>
      <xdr:spPr>
        <a:xfrm rot="5400000">
          <a:off x="4333875" y="3105150"/>
          <a:ext cx="0" cy="1085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342900</xdr:colOff>
      <xdr:row>23</xdr:row>
      <xdr:rowOff>95250</xdr:rowOff>
    </xdr:from>
    <xdr:to>
      <xdr:col>7</xdr:col>
      <xdr:colOff>323850</xdr:colOff>
      <xdr:row>23</xdr:row>
      <xdr:rowOff>95250</xdr:rowOff>
    </xdr:to>
    <xdr:sp>
      <xdr:nvSpPr>
        <xdr:cNvPr id="3" name="直線コネクタ 27"/>
        <xdr:cNvSpPr>
          <a:spLocks/>
        </xdr:cNvSpPr>
      </xdr:nvSpPr>
      <xdr:spPr>
        <a:xfrm>
          <a:off x="4362450" y="4191000"/>
          <a:ext cx="22764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22</xdr:row>
      <xdr:rowOff>0</xdr:rowOff>
    </xdr:from>
    <xdr:to>
      <xdr:col>7</xdr:col>
      <xdr:colOff>323850</xdr:colOff>
      <xdr:row>23</xdr:row>
      <xdr:rowOff>104775</xdr:rowOff>
    </xdr:to>
    <xdr:sp>
      <xdr:nvSpPr>
        <xdr:cNvPr id="4" name="直線コネクタ 29"/>
        <xdr:cNvSpPr>
          <a:spLocks/>
        </xdr:cNvSpPr>
      </xdr:nvSpPr>
      <xdr:spPr>
        <a:xfrm rot="16200000" flipV="1">
          <a:off x="6629400" y="3924300"/>
          <a:ext cx="9525" cy="2762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304800</xdr:colOff>
      <xdr:row>23</xdr:row>
      <xdr:rowOff>76200</xdr:rowOff>
    </xdr:from>
    <xdr:to>
      <xdr:col>5</xdr:col>
      <xdr:colOff>304800</xdr:colOff>
      <xdr:row>28</xdr:row>
      <xdr:rowOff>104775</xdr:rowOff>
    </xdr:to>
    <xdr:sp>
      <xdr:nvSpPr>
        <xdr:cNvPr id="5" name="直線コネクタ 35"/>
        <xdr:cNvSpPr>
          <a:spLocks/>
        </xdr:cNvSpPr>
      </xdr:nvSpPr>
      <xdr:spPr>
        <a:xfrm rot="5400000">
          <a:off x="4324350" y="4171950"/>
          <a:ext cx="0" cy="914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333375</xdr:colOff>
      <xdr:row>28</xdr:row>
      <xdr:rowOff>95250</xdr:rowOff>
    </xdr:from>
    <xdr:to>
      <xdr:col>6</xdr:col>
      <xdr:colOff>0</xdr:colOff>
      <xdr:row>28</xdr:row>
      <xdr:rowOff>104775</xdr:rowOff>
    </xdr:to>
    <xdr:sp>
      <xdr:nvSpPr>
        <xdr:cNvPr id="6" name="直線コネクタ 37"/>
        <xdr:cNvSpPr>
          <a:spLocks/>
        </xdr:cNvSpPr>
      </xdr:nvSpPr>
      <xdr:spPr>
        <a:xfrm flipV="1">
          <a:off x="4352925" y="5076825"/>
          <a:ext cx="2762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5</xdr:row>
      <xdr:rowOff>85725</xdr:rowOff>
    </xdr:from>
    <xdr:to>
      <xdr:col>0</xdr:col>
      <xdr:colOff>600075</xdr:colOff>
      <xdr:row>5</xdr:row>
      <xdr:rowOff>85725</xdr:rowOff>
    </xdr:to>
    <xdr:sp>
      <xdr:nvSpPr>
        <xdr:cNvPr id="7" name="直線コネクタ 40"/>
        <xdr:cNvSpPr>
          <a:spLocks/>
        </xdr:cNvSpPr>
      </xdr:nvSpPr>
      <xdr:spPr>
        <a:xfrm rot="10800000">
          <a:off x="342900" y="1028700"/>
          <a:ext cx="2571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314325</xdr:colOff>
      <xdr:row>5</xdr:row>
      <xdr:rowOff>85725</xdr:rowOff>
    </xdr:from>
    <xdr:to>
      <xdr:col>0</xdr:col>
      <xdr:colOff>342900</xdr:colOff>
      <xdr:row>52</xdr:row>
      <xdr:rowOff>114300</xdr:rowOff>
    </xdr:to>
    <xdr:sp>
      <xdr:nvSpPr>
        <xdr:cNvPr id="8" name="直線コネクタ 42"/>
        <xdr:cNvSpPr>
          <a:spLocks/>
        </xdr:cNvSpPr>
      </xdr:nvSpPr>
      <xdr:spPr>
        <a:xfrm rot="5400000">
          <a:off x="314325" y="1028700"/>
          <a:ext cx="28575" cy="8324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304800</xdr:colOff>
      <xdr:row>52</xdr:row>
      <xdr:rowOff>104775</xdr:rowOff>
    </xdr:from>
    <xdr:to>
      <xdr:col>7</xdr:col>
      <xdr:colOff>323850</xdr:colOff>
      <xdr:row>52</xdr:row>
      <xdr:rowOff>104775</xdr:rowOff>
    </xdr:to>
    <xdr:sp>
      <xdr:nvSpPr>
        <xdr:cNvPr id="9" name="直線コネクタ 44"/>
        <xdr:cNvSpPr>
          <a:spLocks/>
        </xdr:cNvSpPr>
      </xdr:nvSpPr>
      <xdr:spPr>
        <a:xfrm>
          <a:off x="304800" y="9344025"/>
          <a:ext cx="63341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314325</xdr:colOff>
      <xdr:row>50</xdr:row>
      <xdr:rowOff>9525</xdr:rowOff>
    </xdr:from>
    <xdr:to>
      <xdr:col>7</xdr:col>
      <xdr:colOff>314325</xdr:colOff>
      <xdr:row>52</xdr:row>
      <xdr:rowOff>104775</xdr:rowOff>
    </xdr:to>
    <xdr:sp>
      <xdr:nvSpPr>
        <xdr:cNvPr id="10" name="直線コネクタ 46"/>
        <xdr:cNvSpPr>
          <a:spLocks/>
        </xdr:cNvSpPr>
      </xdr:nvSpPr>
      <xdr:spPr>
        <a:xfrm rot="5400000" flipH="1" flipV="1">
          <a:off x="6629400" y="8867775"/>
          <a:ext cx="0" cy="4762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333375</xdr:colOff>
      <xdr:row>21</xdr:row>
      <xdr:rowOff>171450</xdr:rowOff>
    </xdr:from>
    <xdr:to>
      <xdr:col>2</xdr:col>
      <xdr:colOff>333375</xdr:colOff>
      <xdr:row>23</xdr:row>
      <xdr:rowOff>76200</xdr:rowOff>
    </xdr:to>
    <xdr:sp>
      <xdr:nvSpPr>
        <xdr:cNvPr id="11" name="直線コネクタ 53"/>
        <xdr:cNvSpPr>
          <a:spLocks/>
        </xdr:cNvSpPr>
      </xdr:nvSpPr>
      <xdr:spPr>
        <a:xfrm rot="5400000">
          <a:off x="1952625" y="3905250"/>
          <a:ext cx="0" cy="2667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352425</xdr:colOff>
      <xdr:row>23</xdr:row>
      <xdr:rowOff>85725</xdr:rowOff>
    </xdr:from>
    <xdr:to>
      <xdr:col>4</xdr:col>
      <xdr:colOff>390525</xdr:colOff>
      <xdr:row>23</xdr:row>
      <xdr:rowOff>95250</xdr:rowOff>
    </xdr:to>
    <xdr:sp>
      <xdr:nvSpPr>
        <xdr:cNvPr id="12" name="直線コネクタ 56"/>
        <xdr:cNvSpPr>
          <a:spLocks/>
        </xdr:cNvSpPr>
      </xdr:nvSpPr>
      <xdr:spPr>
        <a:xfrm>
          <a:off x="1971675" y="4181475"/>
          <a:ext cx="16764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171450</xdr:rowOff>
    </xdr:from>
    <xdr:to>
      <xdr:col>4</xdr:col>
      <xdr:colOff>400050</xdr:colOff>
      <xdr:row>23</xdr:row>
      <xdr:rowOff>95250</xdr:rowOff>
    </xdr:to>
    <xdr:sp>
      <xdr:nvSpPr>
        <xdr:cNvPr id="13" name="直線コネクタ 58"/>
        <xdr:cNvSpPr>
          <a:spLocks/>
        </xdr:cNvSpPr>
      </xdr:nvSpPr>
      <xdr:spPr>
        <a:xfrm rot="16200000" flipV="1">
          <a:off x="3648075" y="3905250"/>
          <a:ext cx="9525" cy="285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G37">
      <selection activeCell="N6" sqref="N6:O6"/>
    </sheetView>
  </sheetViews>
  <sheetFormatPr defaultColWidth="9.140625" defaultRowHeight="15"/>
  <cols>
    <col min="2" max="2" width="15.140625" style="0" customWidth="1"/>
    <col min="3" max="3" width="10.140625" style="0" customWidth="1"/>
    <col min="4" max="4" width="14.421875" style="0" customWidth="1"/>
    <col min="5" max="5" width="11.421875" style="0" customWidth="1"/>
    <col min="7" max="7" width="25.28125" style="0" customWidth="1"/>
    <col min="11" max="11" width="4.421875" style="0" customWidth="1"/>
    <col min="12" max="12" width="13.57421875" style="0" customWidth="1"/>
  </cols>
  <sheetData>
    <row r="1" spans="1:2" ht="17.25">
      <c r="A1" s="14" t="s">
        <v>34</v>
      </c>
      <c r="B1" s="14"/>
    </row>
    <row r="2" ht="14.25" thickBot="1"/>
    <row r="3" spans="2:12" ht="14.25" thickBot="1">
      <c r="B3" s="47" t="s">
        <v>21</v>
      </c>
      <c r="C3" s="48"/>
      <c r="D3" s="48"/>
      <c r="E3" s="49"/>
      <c r="G3" s="45" t="s">
        <v>22</v>
      </c>
      <c r="H3" s="46"/>
      <c r="L3" t="s">
        <v>50</v>
      </c>
    </row>
    <row r="4" spans="2:15" ht="15" thickBot="1" thickTop="1">
      <c r="B4" s="50" t="s">
        <v>0</v>
      </c>
      <c r="C4" s="50"/>
      <c r="D4" s="50" t="s">
        <v>1</v>
      </c>
      <c r="E4" s="50"/>
      <c r="G4" s="36" t="s">
        <v>11</v>
      </c>
      <c r="H4" s="36">
        <v>40</v>
      </c>
      <c r="J4" t="s">
        <v>15</v>
      </c>
      <c r="L4" s="42" t="s">
        <v>51</v>
      </c>
      <c r="M4" s="42">
        <v>40</v>
      </c>
      <c r="N4" s="41" t="s">
        <v>52</v>
      </c>
      <c r="O4" s="16"/>
    </row>
    <row r="5" spans="2:13" ht="13.5">
      <c r="B5" s="26" t="s">
        <v>5</v>
      </c>
      <c r="C5" s="27">
        <f>SUM(C6:C15)</f>
        <v>688</v>
      </c>
      <c r="D5" s="28" t="s">
        <v>7</v>
      </c>
      <c r="E5" s="29">
        <f>SUM(E6:E8)</f>
        <v>38</v>
      </c>
      <c r="G5" s="4" t="s">
        <v>65</v>
      </c>
      <c r="H5" s="4">
        <v>22</v>
      </c>
      <c r="J5" t="s">
        <v>15</v>
      </c>
      <c r="L5" s="36" t="s">
        <v>46</v>
      </c>
      <c r="M5" s="36">
        <v>4</v>
      </c>
    </row>
    <row r="6" spans="2:13" ht="13.5">
      <c r="B6" s="34" t="s">
        <v>86</v>
      </c>
      <c r="C6" s="35">
        <v>540</v>
      </c>
      <c r="D6" s="3" t="s">
        <v>66</v>
      </c>
      <c r="E6" s="2">
        <v>38</v>
      </c>
      <c r="G6" s="16"/>
      <c r="H6" s="16"/>
      <c r="L6" s="16"/>
      <c r="M6" s="16"/>
    </row>
    <row r="7" spans="2:13" ht="13.5">
      <c r="B7" s="3"/>
      <c r="C7" s="1"/>
      <c r="D7" s="3"/>
      <c r="E7" s="2"/>
      <c r="G7" s="17" t="s">
        <v>12</v>
      </c>
      <c r="H7" s="17">
        <f>+H4-H5</f>
        <v>18</v>
      </c>
      <c r="L7" s="16" t="s">
        <v>47</v>
      </c>
      <c r="M7" s="16">
        <v>2</v>
      </c>
    </row>
    <row r="8" spans="2:13" ht="13.5">
      <c r="B8" s="3" t="s">
        <v>53</v>
      </c>
      <c r="C8" s="1">
        <v>100</v>
      </c>
      <c r="D8" s="3"/>
      <c r="E8" s="2"/>
      <c r="G8" s="4" t="s">
        <v>18</v>
      </c>
      <c r="H8" s="4">
        <f>SUM(H9:H14)</f>
        <v>18</v>
      </c>
      <c r="L8" s="16"/>
      <c r="M8" s="16"/>
    </row>
    <row r="9" spans="2:13" ht="13.5">
      <c r="B9" s="3" t="s">
        <v>75</v>
      </c>
      <c r="C9">
        <v>0</v>
      </c>
      <c r="D9" s="30" t="s">
        <v>8</v>
      </c>
      <c r="E9" s="31">
        <f>SUM(E10:E12)</f>
        <v>3300</v>
      </c>
      <c r="G9" s="16" t="s">
        <v>90</v>
      </c>
      <c r="H9" s="16">
        <v>7</v>
      </c>
      <c r="J9" t="s">
        <v>60</v>
      </c>
      <c r="L9" s="16" t="s">
        <v>87</v>
      </c>
      <c r="M9" s="16">
        <v>0</v>
      </c>
    </row>
    <row r="10" spans="2:13" ht="13.5">
      <c r="B10" s="3" t="s">
        <v>74</v>
      </c>
      <c r="C10" s="1"/>
      <c r="D10" s="3" t="s">
        <v>59</v>
      </c>
      <c r="E10" s="2">
        <v>3200</v>
      </c>
      <c r="G10" s="16" t="s">
        <v>91</v>
      </c>
      <c r="H10" s="16">
        <v>3</v>
      </c>
      <c r="L10" s="16"/>
      <c r="M10" s="16"/>
    </row>
    <row r="11" spans="2:13" ht="13.5">
      <c r="B11" s="3" t="s">
        <v>15</v>
      </c>
      <c r="C11" s="38"/>
      <c r="D11" s="3" t="s">
        <v>39</v>
      </c>
      <c r="E11" s="2">
        <v>100</v>
      </c>
      <c r="G11" s="16" t="s">
        <v>89</v>
      </c>
      <c r="H11" s="4">
        <v>2</v>
      </c>
      <c r="L11" s="16" t="s">
        <v>56</v>
      </c>
      <c r="M11" s="16">
        <v>2</v>
      </c>
    </row>
    <row r="12" spans="2:13" ht="13.5">
      <c r="B12" s="3" t="s">
        <v>72</v>
      </c>
      <c r="C12" s="1"/>
      <c r="D12" s="3"/>
      <c r="E12" s="2"/>
      <c r="G12" s="16" t="s">
        <v>64</v>
      </c>
      <c r="H12" s="16">
        <v>5</v>
      </c>
      <c r="L12" s="16"/>
      <c r="M12" s="16"/>
    </row>
    <row r="13" spans="2:13" ht="14.25" thickBot="1">
      <c r="B13" s="37" t="s">
        <v>73</v>
      </c>
      <c r="C13" s="1">
        <v>48</v>
      </c>
      <c r="D13" s="5" t="s">
        <v>20</v>
      </c>
      <c r="E13" s="6">
        <f>+E5+E9</f>
        <v>3338</v>
      </c>
      <c r="G13" s="16" t="s">
        <v>92</v>
      </c>
      <c r="H13" s="4">
        <v>1</v>
      </c>
      <c r="L13" s="16" t="s">
        <v>55</v>
      </c>
      <c r="M13" s="16">
        <v>2</v>
      </c>
    </row>
    <row r="14" spans="2:13" ht="14.25" thickBot="1">
      <c r="B14" s="3"/>
      <c r="C14" s="1"/>
      <c r="D14" s="51" t="s">
        <v>2</v>
      </c>
      <c r="E14" s="52"/>
      <c r="G14" s="4"/>
      <c r="H14" s="4"/>
      <c r="L14" s="16" t="s">
        <v>57</v>
      </c>
      <c r="M14" s="16">
        <v>1</v>
      </c>
    </row>
    <row r="15" spans="2:13" ht="13.5">
      <c r="B15" s="3"/>
      <c r="C15" s="1"/>
      <c r="D15" s="3" t="s">
        <v>3</v>
      </c>
      <c r="E15" s="2">
        <v>700</v>
      </c>
      <c r="G15" s="17" t="s">
        <v>13</v>
      </c>
      <c r="H15" s="17">
        <f>+H7-H8</f>
        <v>0</v>
      </c>
      <c r="L15" s="16" t="s">
        <v>54</v>
      </c>
      <c r="M15" s="16">
        <v>2</v>
      </c>
    </row>
    <row r="16" spans="2:13" ht="13.5">
      <c r="B16" s="30" t="s">
        <v>6</v>
      </c>
      <c r="C16" s="31">
        <f>SUM(C17:C21)</f>
        <v>3650</v>
      </c>
      <c r="D16" s="3" t="s">
        <v>38</v>
      </c>
      <c r="E16" s="2">
        <v>300</v>
      </c>
      <c r="G16" s="4" t="s">
        <v>61</v>
      </c>
      <c r="H16" s="4"/>
      <c r="J16" t="s">
        <v>15</v>
      </c>
      <c r="L16" s="16" t="s">
        <v>58</v>
      </c>
      <c r="M16" s="16">
        <v>1</v>
      </c>
    </row>
    <row r="17" spans="2:13" ht="13.5">
      <c r="B17" s="3" t="s">
        <v>35</v>
      </c>
      <c r="C17" s="1">
        <v>3200</v>
      </c>
      <c r="D17" s="3"/>
      <c r="E17" s="2"/>
      <c r="G17" s="17" t="s">
        <v>14</v>
      </c>
      <c r="H17" s="17">
        <f>+H15+H16</f>
        <v>0</v>
      </c>
      <c r="L17" s="16" t="s">
        <v>48</v>
      </c>
      <c r="M17" s="16">
        <v>2</v>
      </c>
    </row>
    <row r="18" spans="2:13" ht="13.5">
      <c r="B18" s="3" t="s">
        <v>37</v>
      </c>
      <c r="C18" s="1">
        <v>100</v>
      </c>
      <c r="D18" s="21" t="s">
        <v>4</v>
      </c>
      <c r="E18" s="22">
        <f>+H22</f>
        <v>0</v>
      </c>
      <c r="G18" s="4" t="s">
        <v>62</v>
      </c>
      <c r="H18" s="4"/>
      <c r="L18" s="16" t="s">
        <v>49</v>
      </c>
      <c r="M18" s="16">
        <v>3</v>
      </c>
    </row>
    <row r="19" spans="2:13" ht="13.5">
      <c r="B19" s="3" t="s">
        <v>36</v>
      </c>
      <c r="C19" s="1">
        <v>350</v>
      </c>
      <c r="D19" s="3"/>
      <c r="E19" s="2"/>
      <c r="G19" s="17" t="s">
        <v>17</v>
      </c>
      <c r="H19" s="17">
        <f>+H17+H18</f>
        <v>0</v>
      </c>
      <c r="L19" s="16" t="s">
        <v>88</v>
      </c>
      <c r="M19" s="16">
        <v>3</v>
      </c>
    </row>
    <row r="20" spans="2:13" ht="14.25" thickBot="1">
      <c r="B20" s="3"/>
      <c r="C20" s="1"/>
      <c r="D20" s="3"/>
      <c r="E20" s="2"/>
      <c r="G20" s="16" t="s">
        <v>63</v>
      </c>
      <c r="H20" s="39"/>
      <c r="L20" s="43"/>
      <c r="M20" s="43"/>
    </row>
    <row r="21" spans="2:13" ht="15" thickBot="1" thickTop="1">
      <c r="B21" s="11" t="s">
        <v>76</v>
      </c>
      <c r="C21" s="11">
        <v>0</v>
      </c>
      <c r="D21" s="5" t="s">
        <v>19</v>
      </c>
      <c r="E21" s="6">
        <f>SUM(E15:E19)</f>
        <v>1000</v>
      </c>
      <c r="F21" t="s">
        <v>82</v>
      </c>
      <c r="G21" s="4"/>
      <c r="H21" s="4"/>
      <c r="L21" s="44" t="s">
        <v>43</v>
      </c>
      <c r="M21" s="42">
        <f>SUM(M5:M19)</f>
        <v>22</v>
      </c>
    </row>
    <row r="22" spans="2:13" ht="15" thickBot="1" thickTop="1">
      <c r="B22" s="18" t="s">
        <v>9</v>
      </c>
      <c r="C22" s="18">
        <f>+C5+C16</f>
        <v>4338</v>
      </c>
      <c r="D22" s="19" t="s">
        <v>10</v>
      </c>
      <c r="E22" s="20">
        <f>+E13+E21</f>
        <v>4338</v>
      </c>
      <c r="G22" s="25" t="s">
        <v>16</v>
      </c>
      <c r="H22" s="25">
        <f>+H19-H21</f>
        <v>0</v>
      </c>
      <c r="L22" s="42" t="s">
        <v>93</v>
      </c>
      <c r="M22" s="42">
        <f>+M4-+M21</f>
        <v>18</v>
      </c>
    </row>
    <row r="23" ht="13.5">
      <c r="D23" s="40" t="s">
        <v>83</v>
      </c>
    </row>
    <row r="25" spans="1:7" ht="13.5">
      <c r="A25" s="15" t="s">
        <v>42</v>
      </c>
      <c r="D25" t="s">
        <v>41</v>
      </c>
      <c r="G25" t="s">
        <v>40</v>
      </c>
    </row>
    <row r="26" ht="13.5">
      <c r="A26" s="15" t="s">
        <v>43</v>
      </c>
    </row>
    <row r="27" spans="1:7" ht="14.25" thickBot="1">
      <c r="A27" s="15" t="s">
        <v>84</v>
      </c>
      <c r="F27" t="s">
        <v>85</v>
      </c>
      <c r="G27" s="32" t="s">
        <v>23</v>
      </c>
    </row>
    <row r="28" spans="1:8" ht="13.5">
      <c r="A28" s="15" t="s">
        <v>44</v>
      </c>
      <c r="G28" s="12" t="s">
        <v>24</v>
      </c>
      <c r="H28" s="7"/>
    </row>
    <row r="29" spans="1:8" ht="13.5">
      <c r="A29" s="15" t="s">
        <v>45</v>
      </c>
      <c r="G29" s="23" t="s">
        <v>25</v>
      </c>
      <c r="H29" s="23">
        <f>+E18</f>
        <v>0</v>
      </c>
    </row>
    <row r="30" spans="7:8" ht="13.5">
      <c r="G30" s="8" t="s">
        <v>77</v>
      </c>
      <c r="H30" s="8">
        <v>5</v>
      </c>
    </row>
    <row r="31" spans="7:8" ht="13.5">
      <c r="G31" s="8" t="s">
        <v>78</v>
      </c>
      <c r="H31" s="8"/>
    </row>
    <row r="32" spans="7:8" ht="13.5">
      <c r="G32" s="8" t="s">
        <v>95</v>
      </c>
      <c r="H32" s="8">
        <v>-8</v>
      </c>
    </row>
    <row r="33" spans="7:8" ht="13.5">
      <c r="G33" s="9" t="s">
        <v>96</v>
      </c>
      <c r="H33" s="9"/>
    </row>
    <row r="34" spans="7:8" ht="13.5">
      <c r="G34" s="9" t="s">
        <v>79</v>
      </c>
      <c r="H34" s="9">
        <f>SUM(H30:H33)</f>
        <v>-3</v>
      </c>
    </row>
    <row r="35" spans="7:8" ht="13.5">
      <c r="G35" s="9" t="s">
        <v>80</v>
      </c>
      <c r="H35" s="9"/>
    </row>
    <row r="36" spans="7:8" ht="14.25" thickBot="1">
      <c r="G36" s="9" t="s">
        <v>81</v>
      </c>
      <c r="H36" s="9">
        <v>1</v>
      </c>
    </row>
    <row r="37" spans="7:8" ht="14.25" thickBot="1">
      <c r="G37" s="24" t="s">
        <v>26</v>
      </c>
      <c r="H37" s="24">
        <f>SUM(H34:H36)</f>
        <v>-2</v>
      </c>
    </row>
    <row r="38" spans="7:8" ht="14.25" thickBot="1">
      <c r="G38" s="13" t="s">
        <v>27</v>
      </c>
      <c r="H38" s="11"/>
    </row>
    <row r="39" spans="7:8" ht="13.5">
      <c r="G39" s="10" t="s">
        <v>67</v>
      </c>
      <c r="H39" s="10"/>
    </row>
    <row r="40" spans="7:8" ht="13.5">
      <c r="G40" s="8" t="s">
        <v>68</v>
      </c>
      <c r="H40" s="8"/>
    </row>
    <row r="41" spans="7:8" ht="14.25" thickBot="1">
      <c r="G41" s="9"/>
      <c r="H41" s="9"/>
    </row>
    <row r="42" spans="7:8" ht="14.25" thickBot="1">
      <c r="G42" s="24" t="s">
        <v>28</v>
      </c>
      <c r="H42" s="24">
        <f>SUM(H39:H41)</f>
        <v>0</v>
      </c>
    </row>
    <row r="43" spans="7:8" ht="14.25" thickBot="1">
      <c r="G43" s="13" t="s">
        <v>29</v>
      </c>
      <c r="H43" s="11"/>
    </row>
    <row r="44" spans="7:8" ht="13.5">
      <c r="G44" s="10" t="s">
        <v>69</v>
      </c>
      <c r="H44" s="10">
        <v>2</v>
      </c>
    </row>
    <row r="45" spans="7:8" ht="13.5">
      <c r="G45" s="8" t="s">
        <v>71</v>
      </c>
      <c r="H45" s="8"/>
    </row>
    <row r="46" spans="7:8" ht="14.25" thickBot="1">
      <c r="G46" s="9" t="s">
        <v>70</v>
      </c>
      <c r="H46" s="9"/>
    </row>
    <row r="47" spans="7:8" ht="14.25" thickBot="1">
      <c r="G47" s="24" t="s">
        <v>30</v>
      </c>
      <c r="H47" s="24">
        <f>SUM(H44:H46)</f>
        <v>2</v>
      </c>
    </row>
    <row r="48" spans="7:8" ht="14.25" thickBot="1">
      <c r="G48" s="11" t="s">
        <v>31</v>
      </c>
      <c r="H48" s="11">
        <f>+H37+H42+H47</f>
        <v>0</v>
      </c>
    </row>
    <row r="49" spans="7:8" ht="14.25" thickBot="1">
      <c r="G49" s="11" t="s">
        <v>32</v>
      </c>
      <c r="H49" s="11">
        <v>440</v>
      </c>
    </row>
    <row r="50" spans="7:8" ht="14.25" thickBot="1">
      <c r="G50" s="33" t="s">
        <v>33</v>
      </c>
      <c r="H50" s="33">
        <f>+H48+H49</f>
        <v>440</v>
      </c>
    </row>
    <row r="54" spans="8:9" ht="13.5">
      <c r="H54">
        <f>+C6</f>
        <v>540</v>
      </c>
      <c r="I54" t="s">
        <v>94</v>
      </c>
    </row>
  </sheetData>
  <sheetProtection/>
  <mergeCells count="5">
    <mergeCell ref="G3:H3"/>
    <mergeCell ref="B3:E3"/>
    <mergeCell ref="B4:C4"/>
    <mergeCell ref="D4:E4"/>
    <mergeCell ref="D14:E14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seiichi</dc:creator>
  <cp:keywords/>
  <dc:description/>
  <cp:lastModifiedBy>PC User</cp:lastModifiedBy>
  <dcterms:created xsi:type="dcterms:W3CDTF">2011-03-07T01:22:04Z</dcterms:created>
  <dcterms:modified xsi:type="dcterms:W3CDTF">2011-11-16T00:28:33Z</dcterms:modified>
  <cp:category/>
  <cp:version/>
  <cp:contentType/>
  <cp:contentStatus/>
</cp:coreProperties>
</file>